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ZP1\A1 - PRZETARGI\ZP_ 2019\ZP_41  art.higienicznych z papieru i tw.szt.  -projekt 9.2\9.  Odpowiedzi i modyfikacja SIWZ\"/>
    </mc:Choice>
  </mc:AlternateContent>
  <bookViews>
    <workbookView xWindow="0" yWindow="0" windowWidth="23040" windowHeight="8832" tabRatio="500"/>
  </bookViews>
  <sheets>
    <sheet name="higieniczne, worki, sprzęt porz" sheetId="1" r:id="rId1"/>
    <sheet name="art. przemysłowe terapia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2" l="1"/>
  <c r="L7" i="2" s="1"/>
  <c r="M7" i="2" l="1"/>
  <c r="N7" i="2" s="1"/>
  <c r="G22" i="1"/>
  <c r="G13" i="1"/>
  <c r="G14" i="1"/>
  <c r="G15" i="1"/>
  <c r="G16" i="1"/>
  <c r="G17" i="1"/>
  <c r="G18" i="1"/>
  <c r="G19" i="1"/>
  <c r="G20" i="1"/>
  <c r="G21" i="1"/>
  <c r="G11" i="2" l="1"/>
  <c r="L11" i="2" s="1"/>
  <c r="G10" i="2"/>
  <c r="G9" i="2"/>
  <c r="G8" i="2"/>
  <c r="G6" i="2"/>
  <c r="L6" i="2" s="1"/>
  <c r="G5" i="2"/>
  <c r="L5" i="2" s="1"/>
  <c r="G4" i="2"/>
  <c r="L4" i="2" s="1"/>
  <c r="G3" i="2"/>
  <c r="L3" i="2" s="1"/>
  <c r="M11" i="2" l="1"/>
  <c r="N11" i="2" s="1"/>
  <c r="M6" i="2"/>
  <c r="N6" i="2" s="1"/>
  <c r="M3" i="2"/>
  <c r="N3" i="2" s="1"/>
  <c r="M4" i="2"/>
  <c r="N4" i="2" s="1"/>
  <c r="M5" i="2"/>
  <c r="N5" i="2" s="1"/>
  <c r="G23" i="1"/>
  <c r="G12" i="1"/>
  <c r="G11" i="1"/>
  <c r="G10" i="1"/>
  <c r="G9" i="1"/>
  <c r="G8" i="1"/>
  <c r="G7" i="1"/>
  <c r="G6" i="1"/>
  <c r="G5" i="1"/>
  <c r="N12" i="2" l="1"/>
</calcChain>
</file>

<file path=xl/sharedStrings.xml><?xml version="1.0" encoding="utf-8"?>
<sst xmlns="http://schemas.openxmlformats.org/spreadsheetml/2006/main" count="167" uniqueCount="104">
  <si>
    <t>Lp.</t>
  </si>
  <si>
    <t>Przedmiot Zamówienia</t>
  </si>
  <si>
    <t>J.m.</t>
  </si>
  <si>
    <t xml:space="preserve">Szacunkowa ilość                                           </t>
  </si>
  <si>
    <t xml:space="preserve">Cena jedn.netto z umowy x wskażnik  </t>
  </si>
  <si>
    <t xml:space="preserve">Cena jed.netto analiza rynk. </t>
  </si>
  <si>
    <t>Stawka VAT (%)</t>
  </si>
  <si>
    <t>Wartośc netto</t>
  </si>
  <si>
    <t xml:space="preserve">Wartość VAT (zł) </t>
  </si>
  <si>
    <t xml:space="preserve">Wartośc brutto (zł) </t>
  </si>
  <si>
    <t>1.</t>
  </si>
  <si>
    <t>2.</t>
  </si>
  <si>
    <r>
      <rPr>
        <sz val="8"/>
        <color rgb="FF000000"/>
        <rFont val="Arial"/>
        <family val="2"/>
        <charset val="238"/>
      </rPr>
      <t xml:space="preserve">Ręczniki celulozowe w rolkach, bez nadruku z perforacją, dwuwarstwowe, </t>
    </r>
    <r>
      <rPr>
        <b/>
        <sz val="8"/>
        <color rgb="FF000000"/>
        <rFont val="Arial"/>
        <family val="2"/>
        <charset val="238"/>
      </rPr>
      <t>w kolorze białym, z tulejką o dł rolki min. 60 m.</t>
    </r>
    <r>
      <rPr>
        <sz val="8"/>
        <color rgb="FF00B0F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Wysokość rolki od 20 do 23 cm. 
</t>
    </r>
  </si>
  <si>
    <t>szt.</t>
  </si>
  <si>
    <t>3.</t>
  </si>
  <si>
    <t>op.</t>
  </si>
  <si>
    <t>4.</t>
  </si>
  <si>
    <t>5.</t>
  </si>
  <si>
    <t>6.</t>
  </si>
  <si>
    <t xml:space="preserve">Worki na śmieci w rolce (HDPE) 60L po 50 sztuk w opakowaniu, odporne na przekłucia i zerwania podczas przenoszenia z kosza, dobra wytrzymałość na ciężar.
</t>
  </si>
  <si>
    <t>7.</t>
  </si>
  <si>
    <t xml:space="preserve">Worki na śmieci w rolce (HDPE) 160L po 20 sztuk w opakowaniu, odporne na przekłucia i zerwania podczas przenoszenia z kosza, dobra wytrzymałość na ciężar
</t>
  </si>
  <si>
    <t xml:space="preserve">Worki na żywność (wym. 18x4x35 cm) - 1000 sztuk w opakowaniu, odporne na przekłucia i przerwania.  
</t>
  </si>
  <si>
    <t xml:space="preserve">Worki na żywność białe z atestem(wym. 120x90 cm) - 100 sztuk w opakowaniu,, odporne na przekłucia i przerwania.  
</t>
  </si>
  <si>
    <t xml:space="preserve">Folia spożywcza 45 cm x 250 mb, żółta lub przezroczysta
</t>
  </si>
  <si>
    <t>Folia aluminiowa 45 cm x 150 mb</t>
  </si>
  <si>
    <t>Talerzyki jednorazowe plastikowe trójdzielne w opakowaniu 100 szt</t>
  </si>
  <si>
    <t>x</t>
  </si>
  <si>
    <t>Miseczki jednorazowe plastikowe typu flaczki opakowanie 100 szt.</t>
  </si>
  <si>
    <t>Serwetki papierowe białe żabkowane opakowanie 100 szt</t>
  </si>
  <si>
    <t>Tacki papierowe jednorazowe 24x18 opakowanie 100 szt</t>
  </si>
  <si>
    <t xml:space="preserve">Semaforowa nr 2 </t>
  </si>
  <si>
    <t xml:space="preserve">Semaforowa nr 1 </t>
  </si>
  <si>
    <t>Karmelkowa</t>
  </si>
  <si>
    <t xml:space="preserve">Cena jedn. Netto z umowy Xwskaznik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</si>
  <si>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</si>
  <si>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</si>
  <si>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</si>
  <si>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</si>
  <si>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</si>
  <si>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</si>
  <si>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</si>
  <si>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</si>
  <si>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</si>
  <si>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</si>
  <si>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</si>
  <si>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</si>
  <si>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para</t>
  </si>
  <si>
    <t>Kubki jednorazowe , papierowy  EKO 100szt, Pojemność
180 ml
Przeznaczenie 
Napoje zimne, wrzątek
Wysokość
92 mm
Średnica u góry
70 mm
Średnica u dołu
50 mm</t>
  </si>
  <si>
    <r>
      <t xml:space="preserve">Kalkulacja cenowa na dostawę artykułów higienicznych z papieru i tworzywa sztucznego oraz artykułów na potrzeby nowopowstajecych DDP funkcjonujecych w strukturze MCUS we Wrocławiu. CPV 33770000-8 Artykuły higieniczne z papieru 
                </t>
    </r>
    <r>
      <rPr>
        <b/>
        <sz val="6"/>
        <color rgb="FF000000"/>
        <rFont val="Verdana"/>
        <family val="2"/>
        <charset val="238"/>
      </rPr>
      <t xml:space="preserve">CPV 33760000-5 Papier toaletowy, chusteczki higieniczne, ręczniki do rąk i serwety, CPV 33761000-2 Papier toaletowy, CPV 19520000-7 Produkty z tworzyw sztucznych, CPV 39525800-6 Ściereczki do czyszczenia, CPV 39224300-1 Miotły i szczotki i inne artykuły do sprzątania w gospodarstwie domowym
</t>
    </r>
  </si>
  <si>
    <t>Załącznik nr 2 do SIWZ</t>
  </si>
  <si>
    <t xml:space="preserve">DDP ul.Karmelkowa 25 </t>
  </si>
  <si>
    <t xml:space="preserve">DDO nr 2 ul.Semaforowa 5 </t>
  </si>
  <si>
    <t>DDP nr 1 ul.Semaforowa 5</t>
  </si>
  <si>
    <t xml:space="preserve">Cena jednostkowa netto (zł.) </t>
  </si>
  <si>
    <t>Wartośc netto (zł)</t>
  </si>
  <si>
    <t xml:space="preserve">7. </t>
  </si>
  <si>
    <t xml:space="preserve">8. </t>
  </si>
  <si>
    <t xml:space="preserve">9. </t>
  </si>
  <si>
    <t xml:space="preserve"> Nazwa producenta/ marka albo nazwa własna produktu, która pozwoli na identyfikację produktu</t>
  </si>
  <si>
    <t xml:space="preserve">11. </t>
  </si>
  <si>
    <r>
      <rPr>
        <sz val="8"/>
        <color theme="1"/>
        <rFont val="Arial"/>
        <family val="2"/>
        <charset val="238"/>
      </rPr>
      <t>Papier toaletowy z tulejką, 100% makulatury, jednowarstwowy, w kolorze białym, o  gramaturze 38/40 g/m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. </t>
    </r>
    <r>
      <rPr>
        <b/>
        <sz val="8"/>
        <color theme="1"/>
        <rFont val="Arial"/>
        <family val="2"/>
        <charset val="238"/>
      </rPr>
      <t xml:space="preserve"> 8-12 szt. w opakowaniu. </t>
    </r>
    <r>
      <rPr>
        <sz val="8"/>
        <color theme="1"/>
        <rFont val="Arial"/>
        <family val="2"/>
        <charset val="238"/>
      </rPr>
      <t xml:space="preserve">Średnica rolki do 100 mm, wysokość rolki 95 mm, długość wstęgi min. 30 m. (mała rolka).
</t>
    </r>
  </si>
  <si>
    <r>
      <t>Papier toaletowy z tulejką, 100% makulatury, jednowarstwowy, w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kolorze białym</t>
    </r>
    <r>
      <rPr>
        <sz val="8"/>
        <color rgb="FF000000"/>
        <rFont val="Arial"/>
        <family val="2"/>
        <charset val="238"/>
      </rPr>
      <t>, o  gramaturze 38/40 g/m</t>
    </r>
    <r>
      <rPr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>. Średnica rolki 19 cm, wysokość rolki 90-95 mm, długość wstęgi do. 140 m. (duża rolka).</t>
    </r>
    <r>
      <rPr>
        <b/>
        <sz val="8"/>
        <color rgb="FF000000"/>
        <rFont val="Arial"/>
        <family val="2"/>
        <charset val="238"/>
      </rPr>
      <t xml:space="preserve"> 
</t>
    </r>
  </si>
  <si>
    <t xml:space="preserve">Worki na śmieci w rolce (HDPE)  35l po 50 sztuk w opakowaniu, odporne na przekłucia i zerwania podczas przenoszenia z kosza, dobra wytrzymałość na ciężar. 
</t>
  </si>
  <si>
    <t xml:space="preserve">Końcówka do mopa płaskiego z microfibry o szerokości ok. 60 cm, pasująca do mopa wskazanego w poz. 9. </t>
  </si>
  <si>
    <t xml:space="preserve">Szczotka / Miotła zewnętrzna do zamiatania tarasów, piwnic, schodów. Połączenie dwóch rodzajów włosia, specjalnie wydłużone włosie, w komplecie z drążkiem. Kolor dowolny. </t>
  </si>
  <si>
    <t xml:space="preserve">Mop płaski,  końcówka z microfibry - profesjonalny mop do sprzątania powierzchni wewnętrznych. Mop posiada aluminiowy kij o długości 143cm , szerokość końcówki ok 60cm.  </t>
  </si>
  <si>
    <t xml:space="preserve">Miotła gumowa z trzonkiem teleskopowym. Kolor dowolny. </t>
  </si>
  <si>
    <t xml:space="preserve">Szczotka miotła uniwersalna z drążkiem, w zestawie z szufelką. Wymiary: dł. 32cm, szer. 7cm. Kolor dowolny. </t>
  </si>
  <si>
    <t>Ściereczki z mikrofibry 30x30 cm. Różne kolory</t>
  </si>
  <si>
    <t xml:space="preserve">Ścierki domowe wiskozowe 5 szt w opakowaniu.Różne kolory. </t>
  </si>
  <si>
    <t xml:space="preserve">Ściągaczka do szyb ręczna. </t>
  </si>
  <si>
    <t xml:space="preserve">Ściągaczka do wody  podłogowa. </t>
  </si>
  <si>
    <t xml:space="preserve">Widaro prostokatne 14l, z tworzywa sztuczneg,  kolory: zielony , zółty, czerwony. </t>
  </si>
  <si>
    <t>Zmywak / gąbka do mycia naczyń, nie rysują powierzchni o pojedynczych wymiarach: 9 x 6,3 x 2,7 cm</t>
  </si>
  <si>
    <t xml:space="preserve">Rękawice gospodarcze gumowe, kolor dowolny, flokowane bawełną, super grube, antypoślizgowe, miękkie i elastyczne. W różnych rozmiarach: S, M, L. </t>
  </si>
  <si>
    <t xml:space="preserve">21. </t>
  </si>
  <si>
    <t xml:space="preserve">22. </t>
  </si>
  <si>
    <t>Worki na żywność białe z atestem (wymiar: 120x90 cm), 100 sztuk w opakowaniu, odporne na przekłucia i przerwania.</t>
  </si>
  <si>
    <t xml:space="preserve">Worki na żywność (wymiar:18x4x35 cm), 1000 sztuk w opakowaniu, odporne na przekłucia i przerwania. </t>
  </si>
  <si>
    <t xml:space="preserve">op. </t>
  </si>
  <si>
    <t xml:space="preserve">23. </t>
  </si>
  <si>
    <t>Folia spożywcza 45 cm x 250 mb, żółta lub przezroczysta</t>
  </si>
  <si>
    <t xml:space="preserve">Kubki jednorazowe, papierowe EKO, pojemność 180 ml, wysokość 92 mm,średnica u góry 70 mm, srednica u dołu 50 mm.Przeznaczenie: napoje zimne, wrzątek. Opakowanie 100 sztuk. </t>
  </si>
  <si>
    <t xml:space="preserve">Talerzyki jednorazowe plastikowe trójdzielne. Opakowanie 100 sztuk. </t>
  </si>
  <si>
    <t xml:space="preserve">Miseczki jednorazowe plastikowe typu flaczki. Opakowanie 100 sztuk. </t>
  </si>
  <si>
    <t>Serwetki papierowe białe żabkowane. Opakowanie 100 sztuk.</t>
  </si>
  <si>
    <t>Tacki papierowe jednorazowe 24x18. Opakowanie 100 sztuk.</t>
  </si>
  <si>
    <t>24.</t>
  </si>
  <si>
    <t>25.</t>
  </si>
  <si>
    <t>26.</t>
  </si>
  <si>
    <t>27.</t>
  </si>
  <si>
    <t>28.</t>
  </si>
  <si>
    <t xml:space="preserve">29. </t>
  </si>
  <si>
    <t>RAZEM poz. 1-29</t>
  </si>
  <si>
    <t>Wartość netto w złotych: …………………………………………………….…….Wartość netto w złotych słownie: …………………………………………………………………………………………………………………</t>
  </si>
  <si>
    <t>Wartość podatku VATw złotych: …………………………………………..……Wartość podatku VAT w złotych słownie: ……………………………………………………………………………………………………</t>
  </si>
  <si>
    <t>………………………………………………………………………………………………..</t>
  </si>
  <si>
    <t>…………………………………………………………….</t>
  </si>
  <si>
    <t>(Data i miejscowość)</t>
  </si>
  <si>
    <t xml:space="preserve"> (Pieczęć i podpis osób wskazanych w dokumencie uprawniającym do występowania w obrocie prawnym lub posiadających pełnomocnictwo)</t>
  </si>
  <si>
    <r>
      <t xml:space="preserve">Ręczniki papierowe składane, jednowarstwowe, makulaturowe, w kolorze </t>
    </r>
    <r>
      <rPr>
        <b/>
        <sz val="8"/>
        <color rgb="FF000000"/>
        <rFont val="Arial"/>
        <family val="2"/>
        <charset val="238"/>
      </rPr>
      <t>szarym lub białym</t>
    </r>
    <r>
      <rPr>
        <sz val="8"/>
        <color rgb="FF000000"/>
        <rFont val="Arial"/>
        <family val="2"/>
        <charset val="238"/>
      </rPr>
      <t>, gr. 45 gr/m</t>
    </r>
    <r>
      <rPr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>,  23x25mm, (</t>
    </r>
    <r>
      <rPr>
        <b/>
        <sz val="8"/>
        <color rgb="FF000000"/>
        <rFont val="Arial"/>
        <family val="2"/>
        <charset val="238"/>
      </rPr>
      <t xml:space="preserve">4000 listków w kartonie), opakowanie </t>
    </r>
    <r>
      <rPr>
        <sz val="8"/>
        <color rgb="FF000000"/>
        <rFont val="Arial"/>
        <family val="2"/>
        <charset val="238"/>
      </rPr>
      <t xml:space="preserve">1 karton.   
</t>
    </r>
  </si>
  <si>
    <r>
      <rPr>
        <b/>
        <sz val="8"/>
        <color rgb="FF000000"/>
        <rFont val="Calibri"/>
        <family val="2"/>
        <charset val="238"/>
      </rPr>
      <t xml:space="preserve">*Uwaga:  </t>
    </r>
    <r>
      <rPr>
        <sz val="8"/>
        <color rgb="FF000000"/>
        <rFont val="Calibri"/>
        <family val="2"/>
        <charset val="238"/>
      </rPr>
      <t xml:space="preserve">
1)w kolumnie nr 11 Wykonawca zobowiązany jest do wpisania nazwy/ marki producenta albo nazwy własnej produktu, która pozwoli na identyfikację produktu. Zamawiający informuje, że brak wpisu w ww. kolumnie skutkować będzie odrzuceniem oferty na podstawie art. 89 ust. 1 pkt 2 ustawy Pzp;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parametry charakteryzujące poszczególne wyroby, opisane w tabeli powyżej, są minimalnymi parametrami wymaganymi przez Zamawiającego. Wykonawcy mogą zaoferować wyroby o wyższych parametrach jakościowych niż wskazane przez Zamawiającego;                                                                                                                                                                                                   
3) podana w kalkulacji ilość jest ilością maksymalną szacunkową;                                                                                      
4) cena podana w formularzu ofertowym (załącznik nr 1) oraz w kalkulacji cenowej (załącznik nr 2), jest ceną ostateczną, kompletną, zawierającą wszystkie koszty, które ponosi Zamawiający w całym okresie realizacji zamówienia i zostanie wprowadzona do umowy jako obowiązująca strony przez cały okres realizacji zamówienia.</t>
    </r>
  </si>
  <si>
    <t xml:space="preserve">MCUS.DZP.373- 41/2019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</si>
</sst>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Calibri"/>
      <family val="2"/>
      <charset val="238"/>
    </font>
    <font>
      <sz val="9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4"/>
      <color rgb="FF000000"/>
      <name val="Verdana"/>
      <family val="2"/>
      <charset val="238"/>
    </font>
    <font>
      <b/>
      <sz val="4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6"/>
      <name val="Arial"/>
      <family val="2"/>
      <charset val="238"/>
    </font>
    <font>
      <b/>
      <sz val="6"/>
      <name val="Verdana"/>
      <family val="2"/>
      <charset val="238"/>
    </font>
    <font>
      <b/>
      <sz val="6"/>
      <color rgb="FF000000"/>
      <name val="Verdana"/>
      <family val="2"/>
      <charset val="238"/>
    </font>
    <font>
      <sz val="8"/>
      <color rgb="FF00B0F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7"/>
      <name val="Verdana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79646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2" xfId="0" applyFont="1" applyBorder="1" applyAlignment="1">
      <alignment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textRotation="90" wrapText="1"/>
    </xf>
    <xf numFmtId="0" fontId="18" fillId="3" borderId="2" xfId="0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15" fillId="0" borderId="2" xfId="0" applyFont="1" applyBorder="1" applyAlignment="1">
      <alignment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25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Layout" topLeftCell="A4" zoomScale="130" zoomScaleNormal="148" zoomScalePageLayoutView="130" workbookViewId="0">
      <selection activeCell="A2" sqref="A2:M2"/>
    </sheetView>
  </sheetViews>
  <sheetFormatPr defaultRowHeight="14.4" x14ac:dyDescent="0.3"/>
  <cols>
    <col min="1" max="1" width="2.88671875" customWidth="1"/>
    <col min="2" max="2" width="41.109375" customWidth="1"/>
    <col min="3" max="3" width="4.44140625" customWidth="1"/>
    <col min="4" max="4" width="5" customWidth="1"/>
    <col min="5" max="5" width="5.77734375" customWidth="1"/>
    <col min="6" max="6" width="4.6640625" customWidth="1"/>
    <col min="7" max="7" width="6.5546875" customWidth="1"/>
    <col min="8" max="8" width="9" customWidth="1"/>
    <col min="9" max="9" width="6" customWidth="1"/>
    <col min="10" max="10" width="9.5546875" customWidth="1"/>
    <col min="11" max="11" width="7.6640625" customWidth="1"/>
    <col min="12" max="12" width="10.109375" customWidth="1"/>
    <col min="13" max="13" width="21.109375" customWidth="1"/>
    <col min="14" max="15" width="6.33203125" customWidth="1"/>
    <col min="16" max="1024" width="8.5546875" customWidth="1"/>
  </cols>
  <sheetData>
    <row r="1" spans="1:16" ht="16.2" customHeight="1" x14ac:dyDescent="0.3">
      <c r="A1" s="18"/>
      <c r="B1" s="32" t="s">
        <v>103</v>
      </c>
      <c r="C1" s="18"/>
      <c r="D1" s="18"/>
      <c r="E1" s="18"/>
      <c r="F1" s="18"/>
      <c r="G1" s="18"/>
      <c r="H1" s="18"/>
      <c r="I1" s="18"/>
      <c r="J1" s="18"/>
      <c r="K1" s="44" t="s">
        <v>50</v>
      </c>
      <c r="L1" s="44"/>
      <c r="M1" s="45"/>
      <c r="N1" s="18"/>
      <c r="O1" s="18"/>
      <c r="P1" s="18"/>
    </row>
    <row r="2" spans="1:16" ht="40.799999999999997" customHeight="1" x14ac:dyDescent="0.3">
      <c r="A2" s="52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2"/>
      <c r="O2" s="2"/>
    </row>
    <row r="3" spans="1:16" ht="60.75" customHeight="1" x14ac:dyDescent="0.3">
      <c r="A3" s="3" t="s">
        <v>0</v>
      </c>
      <c r="B3" s="39" t="s">
        <v>1</v>
      </c>
      <c r="C3" s="39" t="s">
        <v>2</v>
      </c>
      <c r="D3" s="40" t="s">
        <v>51</v>
      </c>
      <c r="E3" s="40" t="s">
        <v>53</v>
      </c>
      <c r="F3" s="40" t="s">
        <v>52</v>
      </c>
      <c r="G3" s="41" t="s">
        <v>3</v>
      </c>
      <c r="H3" s="39" t="s">
        <v>54</v>
      </c>
      <c r="I3" s="39" t="s">
        <v>6</v>
      </c>
      <c r="J3" s="39" t="s">
        <v>55</v>
      </c>
      <c r="K3" s="39" t="s">
        <v>8</v>
      </c>
      <c r="L3" s="39" t="s">
        <v>9</v>
      </c>
      <c r="M3" s="39" t="s">
        <v>59</v>
      </c>
      <c r="N3" s="4"/>
      <c r="O3" s="4"/>
    </row>
    <row r="4" spans="1:16" ht="17.25" customHeight="1" x14ac:dyDescent="0.3">
      <c r="A4" s="5" t="s">
        <v>10</v>
      </c>
      <c r="B4" s="5" t="s">
        <v>11</v>
      </c>
      <c r="C4" s="5">
        <v>1</v>
      </c>
      <c r="D4" s="5">
        <v>2</v>
      </c>
      <c r="E4" s="5">
        <v>3</v>
      </c>
      <c r="F4" s="5">
        <v>4</v>
      </c>
      <c r="G4" s="6">
        <v>5</v>
      </c>
      <c r="H4" s="5">
        <v>6</v>
      </c>
      <c r="I4" s="5" t="s">
        <v>56</v>
      </c>
      <c r="J4" s="5" t="s">
        <v>57</v>
      </c>
      <c r="K4" s="5" t="s">
        <v>58</v>
      </c>
      <c r="L4" s="5" t="s">
        <v>37</v>
      </c>
      <c r="M4" s="5" t="s">
        <v>60</v>
      </c>
      <c r="N4" s="7"/>
      <c r="O4" s="7"/>
    </row>
    <row r="5" spans="1:16" ht="36.6" customHeight="1" x14ac:dyDescent="0.3">
      <c r="A5" s="5" t="s">
        <v>10</v>
      </c>
      <c r="B5" s="8" t="s">
        <v>101</v>
      </c>
      <c r="C5" s="9" t="s">
        <v>15</v>
      </c>
      <c r="D5" s="9">
        <v>100</v>
      </c>
      <c r="E5" s="9">
        <v>50</v>
      </c>
      <c r="F5" s="9">
        <v>50</v>
      </c>
      <c r="G5" s="10">
        <f t="shared" ref="G5:G23" si="0">+SUM(D5:F5)</f>
        <v>200</v>
      </c>
      <c r="H5" s="10"/>
      <c r="I5" s="11"/>
      <c r="J5" s="10"/>
      <c r="K5" s="10"/>
      <c r="L5" s="10"/>
      <c r="M5" s="12"/>
      <c r="N5" s="13"/>
      <c r="O5" s="13"/>
    </row>
    <row r="6" spans="1:16" ht="32.4" customHeight="1" x14ac:dyDescent="0.3">
      <c r="A6" s="5" t="s">
        <v>11</v>
      </c>
      <c r="B6" s="14" t="s">
        <v>12</v>
      </c>
      <c r="C6" s="9" t="s">
        <v>13</v>
      </c>
      <c r="D6" s="9">
        <v>100</v>
      </c>
      <c r="E6" s="9">
        <v>50</v>
      </c>
      <c r="F6" s="9">
        <v>50</v>
      </c>
      <c r="G6" s="10">
        <f t="shared" si="0"/>
        <v>200</v>
      </c>
      <c r="H6" s="10"/>
      <c r="I6" s="11"/>
      <c r="J6" s="10"/>
      <c r="K6" s="10"/>
      <c r="L6" s="10"/>
      <c r="M6" s="12"/>
      <c r="N6" s="13"/>
      <c r="O6" s="13"/>
    </row>
    <row r="7" spans="1:16" ht="51" customHeight="1" x14ac:dyDescent="0.3">
      <c r="A7" s="5" t="s">
        <v>14</v>
      </c>
      <c r="B7" s="33" t="s">
        <v>61</v>
      </c>
      <c r="C7" s="9" t="s">
        <v>15</v>
      </c>
      <c r="D7" s="9">
        <v>70</v>
      </c>
      <c r="E7" s="9">
        <v>30</v>
      </c>
      <c r="F7" s="9">
        <v>30</v>
      </c>
      <c r="G7" s="10">
        <f t="shared" si="0"/>
        <v>130</v>
      </c>
      <c r="H7" s="10"/>
      <c r="I7" s="11"/>
      <c r="J7" s="10"/>
      <c r="K7" s="10"/>
      <c r="L7" s="10"/>
      <c r="M7" s="12"/>
      <c r="N7" s="13"/>
      <c r="O7" s="13"/>
    </row>
    <row r="8" spans="1:16" ht="43.2" customHeight="1" x14ac:dyDescent="0.3">
      <c r="A8" s="5" t="s">
        <v>16</v>
      </c>
      <c r="B8" s="8" t="s">
        <v>62</v>
      </c>
      <c r="C8" s="9" t="s">
        <v>13</v>
      </c>
      <c r="D8" s="9">
        <v>250</v>
      </c>
      <c r="E8" s="9">
        <v>125</v>
      </c>
      <c r="F8" s="9">
        <v>125</v>
      </c>
      <c r="G8" s="10">
        <f t="shared" si="0"/>
        <v>500</v>
      </c>
      <c r="H8" s="10"/>
      <c r="I8" s="11"/>
      <c r="J8" s="10"/>
      <c r="K8" s="10"/>
      <c r="L8" s="10"/>
      <c r="M8" s="12"/>
      <c r="N8" s="13"/>
      <c r="O8" s="13"/>
    </row>
    <row r="9" spans="1:16" ht="39.6" customHeight="1" x14ac:dyDescent="0.3">
      <c r="A9" s="5" t="s">
        <v>17</v>
      </c>
      <c r="B9" s="15" t="s">
        <v>63</v>
      </c>
      <c r="C9" s="9" t="s">
        <v>15</v>
      </c>
      <c r="D9" s="9">
        <v>20</v>
      </c>
      <c r="E9" s="9">
        <v>12</v>
      </c>
      <c r="F9" s="9">
        <v>12</v>
      </c>
      <c r="G9" s="10">
        <f t="shared" si="0"/>
        <v>44</v>
      </c>
      <c r="H9" s="10"/>
      <c r="I9" s="11"/>
      <c r="J9" s="10"/>
      <c r="K9" s="10"/>
      <c r="L9" s="10"/>
      <c r="M9" s="12"/>
      <c r="N9" s="13"/>
      <c r="O9" s="13"/>
    </row>
    <row r="10" spans="1:16" ht="36" customHeight="1" x14ac:dyDescent="0.3">
      <c r="A10" s="5" t="s">
        <v>18</v>
      </c>
      <c r="B10" s="8" t="s">
        <v>19</v>
      </c>
      <c r="C10" s="9" t="s">
        <v>15</v>
      </c>
      <c r="D10" s="9">
        <v>12</v>
      </c>
      <c r="E10" s="9">
        <v>8</v>
      </c>
      <c r="F10" s="9">
        <v>8</v>
      </c>
      <c r="G10" s="10">
        <f t="shared" si="0"/>
        <v>28</v>
      </c>
      <c r="H10" s="10"/>
      <c r="I10" s="11"/>
      <c r="J10" s="10"/>
      <c r="K10" s="10"/>
      <c r="L10" s="10"/>
      <c r="M10" s="12"/>
      <c r="N10" s="13"/>
      <c r="O10" s="13"/>
    </row>
    <row r="11" spans="1:16" ht="45.6" customHeight="1" x14ac:dyDescent="0.3">
      <c r="A11" s="5" t="s">
        <v>20</v>
      </c>
      <c r="B11" s="31" t="s">
        <v>21</v>
      </c>
      <c r="C11" s="9" t="s">
        <v>15</v>
      </c>
      <c r="D11" s="9">
        <v>2</v>
      </c>
      <c r="E11" s="9">
        <v>2</v>
      </c>
      <c r="F11" s="9">
        <v>2</v>
      </c>
      <c r="G11" s="10">
        <f t="shared" si="0"/>
        <v>6</v>
      </c>
      <c r="H11" s="10"/>
      <c r="I11" s="11"/>
      <c r="J11" s="10"/>
      <c r="K11" s="10"/>
      <c r="L11" s="10"/>
      <c r="M11" s="12"/>
      <c r="N11" s="13"/>
      <c r="O11" s="13"/>
    </row>
    <row r="12" spans="1:16" ht="39.6" customHeight="1" x14ac:dyDescent="0.3">
      <c r="A12" s="5" t="s">
        <v>35</v>
      </c>
      <c r="B12" s="35" t="s">
        <v>70</v>
      </c>
      <c r="C12" s="24" t="s">
        <v>15</v>
      </c>
      <c r="D12" s="24">
        <v>40</v>
      </c>
      <c r="E12" s="24">
        <v>20</v>
      </c>
      <c r="F12" s="24">
        <v>20</v>
      </c>
      <c r="G12" s="25">
        <f t="shared" si="0"/>
        <v>80</v>
      </c>
      <c r="H12" s="25"/>
      <c r="I12" s="26"/>
      <c r="J12" s="25"/>
      <c r="K12" s="25"/>
      <c r="L12" s="25"/>
      <c r="M12" s="12"/>
      <c r="N12" s="13"/>
      <c r="O12" s="13"/>
    </row>
    <row r="13" spans="1:16" ht="34.799999999999997" customHeight="1" x14ac:dyDescent="0.3">
      <c r="A13" s="5" t="s">
        <v>36</v>
      </c>
      <c r="B13" s="28" t="s">
        <v>66</v>
      </c>
      <c r="C13" s="24" t="s">
        <v>13</v>
      </c>
      <c r="D13" s="24">
        <v>4</v>
      </c>
      <c r="E13" s="24">
        <v>4</v>
      </c>
      <c r="F13" s="24">
        <v>4</v>
      </c>
      <c r="G13" s="25">
        <f t="shared" si="0"/>
        <v>12</v>
      </c>
      <c r="H13" s="25"/>
      <c r="I13" s="26"/>
      <c r="J13" s="25"/>
      <c r="K13" s="25"/>
      <c r="L13" s="25"/>
      <c r="M13" s="12"/>
      <c r="N13" s="13"/>
      <c r="O13" s="13"/>
    </row>
    <row r="14" spans="1:16" ht="23.4" customHeight="1" x14ac:dyDescent="0.3">
      <c r="A14" s="34" t="s">
        <v>37</v>
      </c>
      <c r="B14" s="28" t="s">
        <v>64</v>
      </c>
      <c r="C14" s="24" t="s">
        <v>13</v>
      </c>
      <c r="D14" s="24">
        <v>30</v>
      </c>
      <c r="E14" s="24">
        <v>20</v>
      </c>
      <c r="F14" s="24">
        <v>20</v>
      </c>
      <c r="G14" s="25">
        <f t="shared" si="0"/>
        <v>70</v>
      </c>
      <c r="H14" s="25"/>
      <c r="I14" s="26"/>
      <c r="J14" s="25"/>
      <c r="K14" s="25"/>
      <c r="L14" s="25"/>
      <c r="M14" s="12"/>
      <c r="N14" s="13"/>
      <c r="O14" s="13"/>
    </row>
    <row r="15" spans="1:16" ht="27" customHeight="1" x14ac:dyDescent="0.3">
      <c r="A15" s="34" t="s">
        <v>38</v>
      </c>
      <c r="B15" s="28" t="s">
        <v>68</v>
      </c>
      <c r="C15" s="24" t="s">
        <v>13</v>
      </c>
      <c r="D15" s="24">
        <v>4</v>
      </c>
      <c r="E15" s="24">
        <v>4</v>
      </c>
      <c r="F15" s="24">
        <v>4</v>
      </c>
      <c r="G15" s="25">
        <f t="shared" si="0"/>
        <v>12</v>
      </c>
      <c r="H15" s="25"/>
      <c r="I15" s="26"/>
      <c r="J15" s="25"/>
      <c r="K15" s="25"/>
      <c r="L15" s="25"/>
      <c r="M15" s="12"/>
      <c r="N15" s="13"/>
      <c r="O15" s="13"/>
    </row>
    <row r="16" spans="1:16" ht="35.4" customHeight="1" x14ac:dyDescent="0.3">
      <c r="A16" s="34" t="s">
        <v>39</v>
      </c>
      <c r="B16" s="28" t="s">
        <v>65</v>
      </c>
      <c r="C16" s="24" t="s">
        <v>13</v>
      </c>
      <c r="D16" s="24">
        <v>3</v>
      </c>
      <c r="E16" s="24">
        <v>3</v>
      </c>
      <c r="F16" s="24">
        <v>3</v>
      </c>
      <c r="G16" s="25">
        <f t="shared" si="0"/>
        <v>9</v>
      </c>
      <c r="H16" s="25"/>
      <c r="I16" s="26"/>
      <c r="J16" s="25"/>
      <c r="K16" s="25"/>
      <c r="L16" s="25"/>
      <c r="M16" s="12"/>
      <c r="N16" s="13"/>
      <c r="O16" s="13"/>
    </row>
    <row r="17" spans="1:15" ht="20.25" customHeight="1" x14ac:dyDescent="0.3">
      <c r="A17" s="34" t="s">
        <v>40</v>
      </c>
      <c r="B17" s="28" t="s">
        <v>67</v>
      </c>
      <c r="C17" s="24" t="s">
        <v>13</v>
      </c>
      <c r="D17" s="24">
        <v>2</v>
      </c>
      <c r="E17" s="24">
        <v>2</v>
      </c>
      <c r="F17" s="24">
        <v>2</v>
      </c>
      <c r="G17" s="25">
        <f t="shared" si="0"/>
        <v>6</v>
      </c>
      <c r="H17" s="25"/>
      <c r="I17" s="26"/>
      <c r="J17" s="25"/>
      <c r="K17" s="25"/>
      <c r="L17" s="25"/>
      <c r="M17" s="12"/>
      <c r="N17" s="13"/>
      <c r="O17" s="13"/>
    </row>
    <row r="18" spans="1:15" ht="12.6" customHeight="1" x14ac:dyDescent="0.3">
      <c r="A18" s="34" t="s">
        <v>41</v>
      </c>
      <c r="B18" s="28" t="s">
        <v>69</v>
      </c>
      <c r="C18" s="24" t="s">
        <v>13</v>
      </c>
      <c r="D18" s="24">
        <v>40</v>
      </c>
      <c r="E18" s="24">
        <v>30</v>
      </c>
      <c r="F18" s="24">
        <v>30</v>
      </c>
      <c r="G18" s="25">
        <f t="shared" si="0"/>
        <v>100</v>
      </c>
      <c r="H18" s="25"/>
      <c r="I18" s="26"/>
      <c r="J18" s="25"/>
      <c r="K18" s="25"/>
      <c r="L18" s="25"/>
      <c r="M18" s="12"/>
      <c r="N18" s="13"/>
      <c r="O18" s="13"/>
    </row>
    <row r="19" spans="1:15" ht="15" customHeight="1" x14ac:dyDescent="0.3">
      <c r="A19" s="34" t="s">
        <v>42</v>
      </c>
      <c r="B19" s="36" t="s">
        <v>71</v>
      </c>
      <c r="C19" s="24" t="s">
        <v>13</v>
      </c>
      <c r="D19" s="24">
        <v>4</v>
      </c>
      <c r="E19" s="24">
        <v>4</v>
      </c>
      <c r="F19" s="24">
        <v>4</v>
      </c>
      <c r="G19" s="25">
        <f t="shared" si="0"/>
        <v>12</v>
      </c>
      <c r="H19" s="25"/>
      <c r="I19" s="26"/>
      <c r="J19" s="25"/>
      <c r="K19" s="25"/>
      <c r="L19" s="25"/>
      <c r="M19" s="12"/>
      <c r="N19" s="13"/>
      <c r="O19" s="13"/>
    </row>
    <row r="20" spans="1:15" ht="20.25" customHeight="1" x14ac:dyDescent="0.3">
      <c r="A20" s="34" t="s">
        <v>43</v>
      </c>
      <c r="B20" s="36" t="s">
        <v>72</v>
      </c>
      <c r="C20" s="24" t="s">
        <v>13</v>
      </c>
      <c r="D20" s="24">
        <v>2</v>
      </c>
      <c r="E20" s="24">
        <v>2</v>
      </c>
      <c r="F20" s="24">
        <v>2</v>
      </c>
      <c r="G20" s="25">
        <f t="shared" si="0"/>
        <v>6</v>
      </c>
      <c r="H20" s="25"/>
      <c r="I20" s="26"/>
      <c r="J20" s="25"/>
      <c r="K20" s="25"/>
      <c r="L20" s="25"/>
      <c r="M20" s="12"/>
      <c r="N20" s="13"/>
      <c r="O20" s="13"/>
    </row>
    <row r="21" spans="1:15" ht="19.8" customHeight="1" x14ac:dyDescent="0.3">
      <c r="A21" s="34" t="s">
        <v>44</v>
      </c>
      <c r="B21" s="28" t="s">
        <v>73</v>
      </c>
      <c r="C21" s="24" t="s">
        <v>13</v>
      </c>
      <c r="D21" s="24">
        <v>4</v>
      </c>
      <c r="E21" s="24">
        <v>4</v>
      </c>
      <c r="F21" s="24">
        <v>4</v>
      </c>
      <c r="G21" s="25">
        <f t="shared" si="0"/>
        <v>12</v>
      </c>
      <c r="H21" s="25"/>
      <c r="I21" s="26"/>
      <c r="J21" s="25"/>
      <c r="K21" s="25"/>
      <c r="L21" s="25"/>
      <c r="M21" s="12"/>
      <c r="N21" s="13"/>
      <c r="O21" s="13"/>
    </row>
    <row r="22" spans="1:15" ht="31.8" customHeight="1" x14ac:dyDescent="0.3">
      <c r="A22" s="34" t="s">
        <v>45</v>
      </c>
      <c r="B22" s="28" t="s">
        <v>75</v>
      </c>
      <c r="C22" s="24" t="s">
        <v>47</v>
      </c>
      <c r="D22" s="24">
        <v>80</v>
      </c>
      <c r="E22" s="24">
        <v>50</v>
      </c>
      <c r="F22" s="24">
        <v>50</v>
      </c>
      <c r="G22" s="25">
        <f t="shared" si="0"/>
        <v>180</v>
      </c>
      <c r="H22" s="25"/>
      <c r="I22" s="26"/>
      <c r="J22" s="25"/>
      <c r="K22" s="25"/>
      <c r="L22" s="25"/>
      <c r="M22" s="12"/>
      <c r="N22" s="13"/>
      <c r="O22" s="13"/>
    </row>
    <row r="23" spans="1:15" ht="25.8" customHeight="1" x14ac:dyDescent="0.3">
      <c r="A23" s="34" t="s">
        <v>46</v>
      </c>
      <c r="B23" s="36" t="s">
        <v>74</v>
      </c>
      <c r="C23" s="24" t="s">
        <v>13</v>
      </c>
      <c r="D23" s="24">
        <v>150</v>
      </c>
      <c r="E23" s="24">
        <v>100</v>
      </c>
      <c r="F23" s="24">
        <v>100</v>
      </c>
      <c r="G23" s="25">
        <f t="shared" si="0"/>
        <v>350</v>
      </c>
      <c r="H23" s="25"/>
      <c r="I23" s="26"/>
      <c r="J23" s="25"/>
      <c r="K23" s="25"/>
      <c r="L23" s="25"/>
      <c r="M23" s="12"/>
      <c r="N23" s="13"/>
      <c r="O23" s="13"/>
    </row>
    <row r="24" spans="1:15" ht="27.6" customHeight="1" x14ac:dyDescent="0.3">
      <c r="A24" s="34" t="s">
        <v>76</v>
      </c>
      <c r="B24" s="36" t="s">
        <v>79</v>
      </c>
      <c r="C24" s="24" t="s">
        <v>80</v>
      </c>
      <c r="D24" s="24">
        <v>4</v>
      </c>
      <c r="E24" s="24">
        <v>2</v>
      </c>
      <c r="F24" s="24">
        <v>2</v>
      </c>
      <c r="G24" s="25">
        <v>8</v>
      </c>
      <c r="H24" s="25"/>
      <c r="I24" s="26"/>
      <c r="J24" s="25"/>
      <c r="K24" s="25"/>
      <c r="L24" s="25"/>
      <c r="M24" s="12"/>
      <c r="N24" s="13"/>
      <c r="O24" s="13"/>
    </row>
    <row r="25" spans="1:15" ht="27.6" customHeight="1" x14ac:dyDescent="0.3">
      <c r="A25" s="34" t="s">
        <v>77</v>
      </c>
      <c r="B25" s="36" t="s">
        <v>78</v>
      </c>
      <c r="C25" s="24" t="s">
        <v>80</v>
      </c>
      <c r="D25" s="24">
        <v>1</v>
      </c>
      <c r="E25" s="24">
        <v>1</v>
      </c>
      <c r="F25" s="24">
        <v>1</v>
      </c>
      <c r="G25" s="25">
        <v>3</v>
      </c>
      <c r="H25" s="25"/>
      <c r="I25" s="26"/>
      <c r="J25" s="25"/>
      <c r="K25" s="25"/>
      <c r="L25" s="25"/>
      <c r="M25" s="12"/>
      <c r="N25" s="13"/>
      <c r="O25" s="13"/>
    </row>
    <row r="26" spans="1:15" ht="24.6" customHeight="1" x14ac:dyDescent="0.3">
      <c r="A26" s="34" t="s">
        <v>81</v>
      </c>
      <c r="B26" s="36" t="s">
        <v>82</v>
      </c>
      <c r="C26" s="24" t="s">
        <v>13</v>
      </c>
      <c r="D26" s="24">
        <v>1</v>
      </c>
      <c r="E26" s="24">
        <v>1</v>
      </c>
      <c r="F26" s="24">
        <v>1</v>
      </c>
      <c r="G26" s="25">
        <v>3</v>
      </c>
      <c r="H26" s="25"/>
      <c r="I26" s="26"/>
      <c r="J26" s="25"/>
      <c r="K26" s="25"/>
      <c r="L26" s="25"/>
      <c r="M26" s="12"/>
      <c r="N26" s="13"/>
      <c r="O26" s="13"/>
    </row>
    <row r="27" spans="1:15" ht="26.4" customHeight="1" x14ac:dyDescent="0.3">
      <c r="A27" s="34" t="s">
        <v>88</v>
      </c>
      <c r="B27" s="36" t="s">
        <v>25</v>
      </c>
      <c r="C27" s="24" t="s">
        <v>13</v>
      </c>
      <c r="D27" s="24">
        <v>4</v>
      </c>
      <c r="E27" s="24">
        <v>2</v>
      </c>
      <c r="F27" s="24">
        <v>2</v>
      </c>
      <c r="G27" s="25">
        <v>8</v>
      </c>
      <c r="H27" s="25"/>
      <c r="I27" s="26"/>
      <c r="J27" s="25"/>
      <c r="K27" s="25"/>
      <c r="L27" s="25"/>
      <c r="M27" s="12"/>
      <c r="N27" s="13"/>
      <c r="O27" s="13"/>
    </row>
    <row r="28" spans="1:15" ht="45" customHeight="1" x14ac:dyDescent="0.3">
      <c r="A28" s="34" t="s">
        <v>89</v>
      </c>
      <c r="B28" s="36" t="s">
        <v>83</v>
      </c>
      <c r="C28" s="24" t="s">
        <v>15</v>
      </c>
      <c r="D28" s="24">
        <v>6</v>
      </c>
      <c r="E28" s="24">
        <v>4</v>
      </c>
      <c r="F28" s="24">
        <v>4</v>
      </c>
      <c r="G28" s="25">
        <v>14</v>
      </c>
      <c r="H28" s="25"/>
      <c r="I28" s="26"/>
      <c r="J28" s="25"/>
      <c r="K28" s="25"/>
      <c r="L28" s="25"/>
      <c r="M28" s="12"/>
      <c r="N28" s="13"/>
      <c r="O28" s="13"/>
    </row>
    <row r="29" spans="1:15" ht="24" customHeight="1" x14ac:dyDescent="0.3">
      <c r="A29" s="34" t="s">
        <v>90</v>
      </c>
      <c r="B29" s="36" t="s">
        <v>84</v>
      </c>
      <c r="C29" s="24" t="s">
        <v>80</v>
      </c>
      <c r="D29" s="24">
        <v>6</v>
      </c>
      <c r="E29" s="24">
        <v>3</v>
      </c>
      <c r="F29" s="24">
        <v>3</v>
      </c>
      <c r="G29" s="25">
        <v>12</v>
      </c>
      <c r="H29" s="25"/>
      <c r="I29" s="26"/>
      <c r="J29" s="25"/>
      <c r="K29" s="25"/>
      <c r="L29" s="25"/>
      <c r="M29" s="12"/>
      <c r="N29" s="13"/>
      <c r="O29" s="13"/>
    </row>
    <row r="30" spans="1:15" ht="27.6" customHeight="1" x14ac:dyDescent="0.3">
      <c r="A30" s="34" t="s">
        <v>91</v>
      </c>
      <c r="B30" s="36" t="s">
        <v>85</v>
      </c>
      <c r="C30" s="24" t="s">
        <v>80</v>
      </c>
      <c r="D30" s="24">
        <v>4</v>
      </c>
      <c r="E30" s="24">
        <v>2</v>
      </c>
      <c r="F30" s="24">
        <v>2</v>
      </c>
      <c r="G30" s="25">
        <v>8</v>
      </c>
      <c r="H30" s="25"/>
      <c r="I30" s="26"/>
      <c r="J30" s="25"/>
      <c r="K30" s="25"/>
      <c r="L30" s="25"/>
      <c r="M30" s="12"/>
      <c r="N30" s="13"/>
      <c r="O30" s="13"/>
    </row>
    <row r="31" spans="1:15" ht="22.8" customHeight="1" x14ac:dyDescent="0.3">
      <c r="A31" s="34" t="s">
        <v>92</v>
      </c>
      <c r="B31" s="36" t="s">
        <v>86</v>
      </c>
      <c r="C31" s="24" t="s">
        <v>80</v>
      </c>
      <c r="D31" s="24">
        <v>50</v>
      </c>
      <c r="E31" s="24">
        <v>25</v>
      </c>
      <c r="F31" s="24">
        <v>25</v>
      </c>
      <c r="G31" s="25">
        <v>100</v>
      </c>
      <c r="H31" s="25"/>
      <c r="I31" s="26"/>
      <c r="J31" s="25"/>
      <c r="K31" s="25"/>
      <c r="L31" s="25"/>
      <c r="M31" s="12"/>
      <c r="N31" s="13"/>
      <c r="O31" s="13"/>
    </row>
    <row r="32" spans="1:15" ht="20.399999999999999" customHeight="1" x14ac:dyDescent="0.3">
      <c r="A32" s="34" t="s">
        <v>93</v>
      </c>
      <c r="B32" s="36" t="s">
        <v>87</v>
      </c>
      <c r="C32" s="24" t="s">
        <v>80</v>
      </c>
      <c r="D32" s="24">
        <v>6</v>
      </c>
      <c r="E32" s="24">
        <v>3</v>
      </c>
      <c r="F32" s="24">
        <v>3</v>
      </c>
      <c r="G32" s="25">
        <v>12</v>
      </c>
      <c r="H32" s="25"/>
      <c r="I32" s="26"/>
      <c r="J32" s="25"/>
      <c r="K32" s="25"/>
      <c r="L32" s="25"/>
      <c r="M32" s="12"/>
      <c r="N32" s="13"/>
      <c r="O32" s="13"/>
    </row>
    <row r="33" spans="1:15" ht="21" customHeight="1" x14ac:dyDescent="0.3">
      <c r="A33" s="53" t="s">
        <v>94</v>
      </c>
      <c r="B33" s="54"/>
      <c r="C33" s="54"/>
      <c r="D33" s="54"/>
      <c r="E33" s="54"/>
      <c r="F33" s="54"/>
      <c r="G33" s="54"/>
      <c r="H33" s="9"/>
      <c r="I33" s="9"/>
      <c r="J33" s="9"/>
      <c r="K33" s="9"/>
      <c r="L33" s="9"/>
      <c r="M33" s="17"/>
      <c r="N33" s="13"/>
      <c r="O33" s="13"/>
    </row>
    <row r="35" spans="1:15" x14ac:dyDescent="0.3">
      <c r="A35" s="46" t="s">
        <v>102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5" x14ac:dyDescent="0.3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5" x14ac:dyDescent="0.3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5" x14ac:dyDescent="0.3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5" x14ac:dyDescent="0.3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15" ht="9.6" customHeight="1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5" ht="23.4" customHeight="1" x14ac:dyDescent="0.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5" ht="21.6" customHeight="1" x14ac:dyDescent="0.3">
      <c r="A42" s="48" t="s">
        <v>95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5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5" x14ac:dyDescent="0.3">
      <c r="A44" s="50" t="s">
        <v>96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5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5" x14ac:dyDescent="0.3">
      <c r="A46" s="50" t="s">
        <v>95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8" spans="1:15" x14ac:dyDescent="0.3">
      <c r="B48" t="s">
        <v>98</v>
      </c>
      <c r="I48" s="43" t="s">
        <v>97</v>
      </c>
      <c r="J48" s="43"/>
      <c r="K48" s="43"/>
      <c r="L48" s="43"/>
      <c r="M48" s="43"/>
    </row>
    <row r="49" spans="2:13" ht="28.2" customHeight="1" x14ac:dyDescent="0.3">
      <c r="B49" s="38" t="s">
        <v>99</v>
      </c>
      <c r="I49" s="42" t="s">
        <v>100</v>
      </c>
      <c r="J49" s="42"/>
      <c r="K49" s="42"/>
      <c r="L49" s="42"/>
      <c r="M49" s="42"/>
    </row>
  </sheetData>
  <mergeCells count="9">
    <mergeCell ref="I49:M49"/>
    <mergeCell ref="I48:M48"/>
    <mergeCell ref="K1:M1"/>
    <mergeCell ref="A35:M41"/>
    <mergeCell ref="A42:M42"/>
    <mergeCell ref="A44:M44"/>
    <mergeCell ref="A46:M46"/>
    <mergeCell ref="A2:M2"/>
    <mergeCell ref="A33:G33"/>
  </mergeCells>
  <pageMargins left="0.23611111111111099" right="0.23611111111111099" top="1.3701923076923077" bottom="0.50480769230769229" header="0.51180555555555496" footer="0.31527777777777799"/>
  <pageSetup paperSize="9" firstPageNumber="0" orientation="landscape" horizontalDpi="300" verticalDpi="30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4" zoomScale="110" zoomScaleNormal="110" workbookViewId="0">
      <selection activeCell="B11" sqref="B11"/>
    </sheetView>
  </sheetViews>
  <sheetFormatPr defaultRowHeight="14.4" x14ac:dyDescent="0.3"/>
  <cols>
    <col min="1" max="1" width="7.109375" customWidth="1"/>
    <col min="2" max="2" width="20.6640625" customWidth="1"/>
    <col min="4" max="4" width="4.5546875" customWidth="1"/>
    <col min="7" max="7" width="6" customWidth="1"/>
    <col min="8" max="8" width="7.5546875" customWidth="1"/>
  </cols>
  <sheetData>
    <row r="1" spans="1:14" ht="59.25" customHeight="1" x14ac:dyDescent="0.3">
      <c r="A1" s="19" t="s">
        <v>0</v>
      </c>
      <c r="B1" s="20" t="s">
        <v>1</v>
      </c>
      <c r="C1" s="20" t="s">
        <v>2</v>
      </c>
      <c r="D1" s="21" t="s">
        <v>33</v>
      </c>
      <c r="E1" s="21" t="s">
        <v>32</v>
      </c>
      <c r="F1" s="22" t="s">
        <v>31</v>
      </c>
      <c r="G1" s="23" t="s">
        <v>3</v>
      </c>
      <c r="H1" s="20" t="s">
        <v>34</v>
      </c>
      <c r="I1" s="20" t="s">
        <v>4</v>
      </c>
      <c r="J1" s="20" t="s">
        <v>5</v>
      </c>
      <c r="K1" s="20" t="s">
        <v>6</v>
      </c>
      <c r="L1" s="20" t="s">
        <v>7</v>
      </c>
      <c r="M1" s="20" t="s">
        <v>8</v>
      </c>
      <c r="N1" s="20" t="s">
        <v>9</v>
      </c>
    </row>
    <row r="2" spans="1:14" x14ac:dyDescent="0.3">
      <c r="A2" s="5" t="s">
        <v>10</v>
      </c>
      <c r="B2" s="5" t="s">
        <v>11</v>
      </c>
      <c r="C2" s="5">
        <v>1</v>
      </c>
      <c r="D2" s="5">
        <v>2</v>
      </c>
      <c r="E2" s="5">
        <v>3</v>
      </c>
      <c r="F2" s="5">
        <v>4</v>
      </c>
      <c r="G2" s="6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</row>
    <row r="3" spans="1:14" ht="51" x14ac:dyDescent="0.3">
      <c r="A3" s="1" t="s">
        <v>10</v>
      </c>
      <c r="B3" s="8" t="s">
        <v>22</v>
      </c>
      <c r="C3" s="9" t="s">
        <v>15</v>
      </c>
      <c r="D3" s="9">
        <v>4</v>
      </c>
      <c r="E3" s="9">
        <v>2</v>
      </c>
      <c r="F3" s="9">
        <v>2</v>
      </c>
      <c r="G3" s="10">
        <f t="shared" ref="G3:G11" si="0">+SUM(D3:F3)</f>
        <v>8</v>
      </c>
      <c r="H3" s="10">
        <v>8.9</v>
      </c>
      <c r="I3" s="10">
        <v>8.9</v>
      </c>
      <c r="J3" s="10">
        <v>0</v>
      </c>
      <c r="K3" s="11">
        <v>0.23</v>
      </c>
      <c r="L3" s="10">
        <f>ROUND(G3*H3,2)</f>
        <v>71.2</v>
      </c>
      <c r="M3" s="10">
        <f>ROUND(L3*K3,2)</f>
        <v>16.38</v>
      </c>
      <c r="N3" s="12">
        <f>ROUND(L3+M3,2)</f>
        <v>87.58</v>
      </c>
    </row>
    <row r="4" spans="1:14" ht="61.2" x14ac:dyDescent="0.3">
      <c r="A4" s="1" t="s">
        <v>11</v>
      </c>
      <c r="B4" s="8" t="s">
        <v>23</v>
      </c>
      <c r="C4" s="9" t="s">
        <v>15</v>
      </c>
      <c r="D4" s="9">
        <v>1</v>
      </c>
      <c r="E4" s="9">
        <v>1</v>
      </c>
      <c r="F4" s="9">
        <v>1</v>
      </c>
      <c r="G4" s="10">
        <f t="shared" si="0"/>
        <v>3</v>
      </c>
      <c r="H4" s="10">
        <v>49</v>
      </c>
      <c r="I4" s="10">
        <v>49</v>
      </c>
      <c r="J4" s="10">
        <v>0</v>
      </c>
      <c r="K4" s="11">
        <v>0.23</v>
      </c>
      <c r="L4" s="10">
        <f>ROUND(G4*H4,2)</f>
        <v>147</v>
      </c>
      <c r="M4" s="10">
        <f>ROUND(L4*K4,2)</f>
        <v>33.81</v>
      </c>
      <c r="N4" s="12">
        <f>ROUND(L4+M4,2)</f>
        <v>180.81</v>
      </c>
    </row>
    <row r="5" spans="1:14" ht="30.6" x14ac:dyDescent="0.3">
      <c r="A5" s="1" t="s">
        <v>14</v>
      </c>
      <c r="B5" s="8" t="s">
        <v>24</v>
      </c>
      <c r="C5" s="9" t="s">
        <v>13</v>
      </c>
      <c r="D5" s="9">
        <v>4</v>
      </c>
      <c r="E5" s="9">
        <v>2</v>
      </c>
      <c r="F5" s="9">
        <v>2</v>
      </c>
      <c r="G5" s="10">
        <f t="shared" si="0"/>
        <v>8</v>
      </c>
      <c r="H5" s="10">
        <v>7.5</v>
      </c>
      <c r="I5" s="10">
        <v>7.5</v>
      </c>
      <c r="J5" s="10">
        <v>0</v>
      </c>
      <c r="K5" s="11">
        <v>0.23</v>
      </c>
      <c r="L5" s="10">
        <f>ROUND(G5*H5,2)</f>
        <v>60</v>
      </c>
      <c r="M5" s="10">
        <f>ROUND(L5*K5,2)</f>
        <v>13.8</v>
      </c>
      <c r="N5" s="12">
        <f>ROUND(L5+M5,2)</f>
        <v>73.8</v>
      </c>
    </row>
    <row r="6" spans="1:14" ht="20.399999999999999" x14ac:dyDescent="0.3">
      <c r="A6" s="1" t="s">
        <v>16</v>
      </c>
      <c r="B6" s="8" t="s">
        <v>25</v>
      </c>
      <c r="C6" s="9" t="s">
        <v>13</v>
      </c>
      <c r="D6" s="9">
        <v>4</v>
      </c>
      <c r="E6" s="9">
        <v>2</v>
      </c>
      <c r="F6" s="9">
        <v>2</v>
      </c>
      <c r="G6" s="10">
        <f t="shared" si="0"/>
        <v>8</v>
      </c>
      <c r="H6" s="10">
        <v>23</v>
      </c>
      <c r="I6" s="10">
        <v>23</v>
      </c>
      <c r="J6" s="10">
        <v>0</v>
      </c>
      <c r="K6" s="11">
        <v>0.23</v>
      </c>
      <c r="L6" s="10">
        <f>ROUND(G6*H6,2)</f>
        <v>184</v>
      </c>
      <c r="M6" s="10">
        <f>ROUND(L6*K6,2)</f>
        <v>42.32</v>
      </c>
      <c r="N6" s="12">
        <f>ROUND(L6+M6,2)</f>
        <v>226.32</v>
      </c>
    </row>
    <row r="7" spans="1:14" ht="128.4" customHeight="1" x14ac:dyDescent="0.3">
      <c r="A7" s="30" t="s">
        <v>17</v>
      </c>
      <c r="B7" s="8" t="s">
        <v>48</v>
      </c>
      <c r="C7" s="9" t="s">
        <v>15</v>
      </c>
      <c r="D7" s="9">
        <v>6</v>
      </c>
      <c r="E7" s="9">
        <v>4</v>
      </c>
      <c r="F7" s="9">
        <v>4</v>
      </c>
      <c r="G7" s="10">
        <f t="shared" si="0"/>
        <v>14</v>
      </c>
      <c r="H7" s="10">
        <v>7.85</v>
      </c>
      <c r="I7" s="10">
        <v>7.85</v>
      </c>
      <c r="J7" s="29">
        <v>7.85</v>
      </c>
      <c r="K7" s="11">
        <v>0.23</v>
      </c>
      <c r="L7" s="10">
        <f t="shared" ref="L7" si="1">ROUND(G7*H7,2)</f>
        <v>109.9</v>
      </c>
      <c r="M7" s="10">
        <f t="shared" ref="M7" si="2">ROUND(L7*K7,2)</f>
        <v>25.28</v>
      </c>
      <c r="N7" s="12">
        <f t="shared" ref="N7" si="3">ROUND(L7+M7,2)</f>
        <v>135.18</v>
      </c>
    </row>
    <row r="8" spans="1:14" ht="30.6" x14ac:dyDescent="0.3">
      <c r="A8" s="1" t="s">
        <v>20</v>
      </c>
      <c r="B8" s="8" t="s">
        <v>26</v>
      </c>
      <c r="C8" s="9" t="s">
        <v>15</v>
      </c>
      <c r="D8" s="9">
        <v>6</v>
      </c>
      <c r="E8" s="9">
        <v>3</v>
      </c>
      <c r="F8" s="9">
        <v>3</v>
      </c>
      <c r="G8" s="10">
        <f t="shared" si="0"/>
        <v>12</v>
      </c>
      <c r="H8" s="10" t="s">
        <v>27</v>
      </c>
      <c r="I8" s="10" t="s">
        <v>27</v>
      </c>
      <c r="J8" s="10">
        <v>9.8000000000000007</v>
      </c>
      <c r="K8" s="11">
        <v>0.23</v>
      </c>
      <c r="L8" s="10">
        <v>1470</v>
      </c>
      <c r="M8" s="10">
        <v>338.1</v>
      </c>
      <c r="N8" s="12">
        <v>1800.1</v>
      </c>
    </row>
    <row r="9" spans="1:14" ht="30.6" x14ac:dyDescent="0.3">
      <c r="A9" s="1" t="s">
        <v>35</v>
      </c>
      <c r="B9" s="8" t="s">
        <v>28</v>
      </c>
      <c r="C9" s="9" t="s">
        <v>15</v>
      </c>
      <c r="D9" s="9">
        <v>4</v>
      </c>
      <c r="E9" s="9">
        <v>2</v>
      </c>
      <c r="F9" s="9">
        <v>2</v>
      </c>
      <c r="G9" s="10">
        <f t="shared" si="0"/>
        <v>8</v>
      </c>
      <c r="H9" s="10" t="s">
        <v>27</v>
      </c>
      <c r="I9" s="10" t="s">
        <v>27</v>
      </c>
      <c r="J9" s="10">
        <v>7.48</v>
      </c>
      <c r="K9" s="11">
        <v>0.23</v>
      </c>
      <c r="L9" s="10">
        <v>1122</v>
      </c>
      <c r="M9" s="10">
        <v>258.06</v>
      </c>
      <c r="N9" s="12">
        <v>1380.06</v>
      </c>
    </row>
    <row r="10" spans="1:14" ht="30.6" x14ac:dyDescent="0.3">
      <c r="A10" s="1" t="s">
        <v>36</v>
      </c>
      <c r="B10" s="8" t="s">
        <v>29</v>
      </c>
      <c r="C10" s="9" t="s">
        <v>15</v>
      </c>
      <c r="D10" s="9">
        <v>50</v>
      </c>
      <c r="E10" s="9">
        <v>25</v>
      </c>
      <c r="F10" s="9">
        <v>25</v>
      </c>
      <c r="G10" s="10">
        <f t="shared" si="0"/>
        <v>100</v>
      </c>
      <c r="H10" s="10" t="s">
        <v>27</v>
      </c>
      <c r="I10" s="10" t="s">
        <v>27</v>
      </c>
      <c r="J10" s="10">
        <v>1.3</v>
      </c>
      <c r="K10" s="11">
        <v>0.23</v>
      </c>
      <c r="L10" s="10">
        <v>663</v>
      </c>
      <c r="M10" s="10">
        <v>152.49</v>
      </c>
      <c r="N10" s="12">
        <v>815.49</v>
      </c>
    </row>
    <row r="11" spans="1:14" ht="20.399999999999999" x14ac:dyDescent="0.3">
      <c r="A11" s="1" t="s">
        <v>37</v>
      </c>
      <c r="B11" s="16" t="s">
        <v>30</v>
      </c>
      <c r="C11" s="10" t="s">
        <v>15</v>
      </c>
      <c r="D11" s="10">
        <v>6</v>
      </c>
      <c r="E11" s="10">
        <v>3</v>
      </c>
      <c r="F11" s="10">
        <v>3</v>
      </c>
      <c r="G11" s="10">
        <f t="shared" si="0"/>
        <v>12</v>
      </c>
      <c r="H11" s="10" t="s">
        <v>27</v>
      </c>
      <c r="I11" s="10" t="s">
        <v>27</v>
      </c>
      <c r="J11" s="10">
        <v>21</v>
      </c>
      <c r="K11" s="11">
        <v>0.23</v>
      </c>
      <c r="L11" s="10">
        <f>ROUND(G11*J11,2)</f>
        <v>252</v>
      </c>
      <c r="M11" s="10">
        <f>ROUND(L11*K11,2)</f>
        <v>57.96</v>
      </c>
      <c r="N11" s="12">
        <f>ROUND(L11+M11,2)</f>
        <v>309.95999999999998</v>
      </c>
    </row>
    <row r="12" spans="1:14" x14ac:dyDescent="0.3">
      <c r="N12" s="27">
        <f>SUM(N3:N11)</f>
        <v>5009.3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higieniczne, worki, sprzęt porz</vt:lpstr>
      <vt:lpstr>art. przemysłowe terapia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Marta.Krygier</dc:creator>
  <dc:description/>
  <cp:lastModifiedBy>ewa.manowita</cp:lastModifiedBy>
  <cp:revision>0</cp:revision>
  <cp:lastPrinted>2019-03-22T09:27:55Z</cp:lastPrinted>
  <dcterms:created xsi:type="dcterms:W3CDTF">2006-09-22T13:37:51Z</dcterms:created>
  <dcterms:modified xsi:type="dcterms:W3CDTF">2019-04-02T06:25:28Z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